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опт" sheetId="1" r:id="rId1"/>
  </sheets>
  <definedNames>
    <definedName name="_xlnm.Print_Area" localSheetId="0">'опт'!$B$9:$M$85</definedName>
  </definedNames>
  <calcPr fullCalcOnLoad="1"/>
</workbook>
</file>

<file path=xl/sharedStrings.xml><?xml version="1.0" encoding="utf-8"?>
<sst xmlns="http://schemas.openxmlformats.org/spreadsheetml/2006/main" count="139" uniqueCount="98">
  <si>
    <t>консоль</t>
  </si>
  <si>
    <t>стул</t>
  </si>
  <si>
    <t>пуф</t>
  </si>
  <si>
    <t xml:space="preserve"> 25\a</t>
  </si>
  <si>
    <t>26\a</t>
  </si>
  <si>
    <t>31\в</t>
  </si>
  <si>
    <t>36\в</t>
  </si>
  <si>
    <t>Прайс-лист на продукцию ООО "Евромебель"</t>
  </si>
  <si>
    <t>501 д</t>
  </si>
  <si>
    <t>501 р</t>
  </si>
  <si>
    <t>500 д</t>
  </si>
  <si>
    <t>500 р</t>
  </si>
  <si>
    <t>502 д</t>
  </si>
  <si>
    <t>502 р</t>
  </si>
  <si>
    <t>512 д</t>
  </si>
  <si>
    <t>512 р</t>
  </si>
  <si>
    <t>700 д</t>
  </si>
  <si>
    <t>700 р</t>
  </si>
  <si>
    <t>Витрина 3-х дверная</t>
  </si>
  <si>
    <t>10/а</t>
  </si>
  <si>
    <t>Витрина 4-х дверная</t>
  </si>
  <si>
    <t xml:space="preserve">Витрина </t>
  </si>
  <si>
    <t>100/а</t>
  </si>
  <si>
    <t>Витрина угловая</t>
  </si>
  <si>
    <t>101/а</t>
  </si>
  <si>
    <t xml:space="preserve">Тумба </t>
  </si>
  <si>
    <t>90/а</t>
  </si>
  <si>
    <t>Комод 3-х дверный</t>
  </si>
  <si>
    <t>Комод 4-х дверный</t>
  </si>
  <si>
    <t>УТВЕРЖДАЮ</t>
  </si>
  <si>
    <t>Директор ООО "Евромебель"</t>
  </si>
  <si>
    <t>_______________________ Дзагнидзе С.Т.</t>
  </si>
  <si>
    <t>31\а</t>
  </si>
  <si>
    <t>36\а</t>
  </si>
  <si>
    <t>Витрина угловая/полки стекло</t>
  </si>
  <si>
    <t xml:space="preserve">Витрина/полки стекло </t>
  </si>
  <si>
    <t>115\78</t>
  </si>
  <si>
    <t>ТКАНЬ КАТЕГОРИИ - "А"</t>
  </si>
  <si>
    <t>ТКАНЬ КАТЕГОРИИ - "В"</t>
  </si>
  <si>
    <t>банкетка+валики</t>
  </si>
  <si>
    <t>АРТИКУЛЫ</t>
  </si>
  <si>
    <t>НАИМЕНОВАНИЕ</t>
  </si>
  <si>
    <t>Дата составления "01" апреля 2009г.</t>
  </si>
  <si>
    <t>ПОЛУГЛЯНЕЦ</t>
  </si>
  <si>
    <t>Ткань: Категория "А"</t>
  </si>
  <si>
    <t>цена, руб.</t>
  </si>
  <si>
    <t>230R</t>
  </si>
  <si>
    <t>225a</t>
  </si>
  <si>
    <t>335R</t>
  </si>
  <si>
    <t>115\78R</t>
  </si>
  <si>
    <t xml:space="preserve">подставка </t>
  </si>
  <si>
    <t>банкетка  под телефон</t>
  </si>
  <si>
    <t xml:space="preserve">диван  </t>
  </si>
  <si>
    <t>диван</t>
  </si>
  <si>
    <t xml:space="preserve">кресло  </t>
  </si>
  <si>
    <t xml:space="preserve">кресло   </t>
  </si>
  <si>
    <r>
      <t xml:space="preserve">заказ </t>
    </r>
    <r>
      <rPr>
        <b/>
        <sz val="10.8"/>
        <rFont val="Arial Cyr"/>
        <family val="0"/>
      </rPr>
      <t>80-110м</t>
    </r>
    <r>
      <rPr>
        <b/>
        <sz val="10.8"/>
        <rFont val="Times New Roman"/>
        <family val="1"/>
      </rPr>
      <t>³ -</t>
    </r>
    <r>
      <rPr>
        <b/>
        <sz val="9.7"/>
        <rFont val="Arial Cyr"/>
        <family val="0"/>
      </rPr>
      <t xml:space="preserve"> скидка 2% от цен текущего прайса</t>
    </r>
  </si>
  <si>
    <r>
      <t xml:space="preserve">заказ </t>
    </r>
    <r>
      <rPr>
        <b/>
        <sz val="12"/>
        <rFont val="Times New Roman"/>
        <family val="1"/>
      </rPr>
      <t>˃</t>
    </r>
    <r>
      <rPr>
        <b/>
        <sz val="10.8"/>
        <rFont val="Arial Cyr"/>
        <family val="0"/>
      </rPr>
      <t>110м</t>
    </r>
    <r>
      <rPr>
        <b/>
        <sz val="10.8"/>
        <rFont val="Times New Roman"/>
        <family val="1"/>
      </rPr>
      <t>³ -</t>
    </r>
    <r>
      <rPr>
        <b/>
        <sz val="9.7"/>
        <rFont val="Arial Cyr"/>
        <family val="0"/>
      </rPr>
      <t xml:space="preserve"> скидка 3% от цен текущего прайса</t>
    </r>
  </si>
  <si>
    <t>секретер</t>
  </si>
  <si>
    <t xml:space="preserve">стул </t>
  </si>
  <si>
    <t>зеркало овал 75х50</t>
  </si>
  <si>
    <t>зеркало овал 96х65</t>
  </si>
  <si>
    <t>зеркало фигурное 92х75</t>
  </si>
  <si>
    <t>Действует с 1 февраля 2010г.</t>
  </si>
  <si>
    <t>Прайс-лист (оптовый) на продукцию ООО "Евромебель"</t>
  </si>
  <si>
    <t>105а</t>
  </si>
  <si>
    <t>99а</t>
  </si>
  <si>
    <t>109а</t>
  </si>
  <si>
    <t>20R</t>
  </si>
  <si>
    <t>21R</t>
  </si>
  <si>
    <t>200 (ЦИРА)</t>
  </si>
  <si>
    <t>200R (ЦИРА)</t>
  </si>
  <si>
    <t>ГЛЯНЕЦ, ПУГОВИЦЫ-ПОЛУГЛЯНЕЦ</t>
  </si>
  <si>
    <t>ПУГОВИЦЫ-ГЛЯНЕЦ</t>
  </si>
  <si>
    <t>ПУГОВИЦЫ-ГЛЯНЕЦ.</t>
  </si>
  <si>
    <t>Ткань: Категория "А" - "лизере";                                                                                        Категория "В" - "кастилья", "престон", "шик"</t>
  </si>
  <si>
    <t>СЛОНОВАЯ КОСТЬ,        БЕЛЫЙ ЦВЕТ</t>
  </si>
  <si>
    <t>СЛОНОВАЯ КОСТЬ,      БЕЛЫЙ ЦВЕТ</t>
  </si>
  <si>
    <t xml:space="preserve">стол журнал. 116см  </t>
  </si>
  <si>
    <t>стол журнал.116см радика</t>
  </si>
  <si>
    <t>стол журнал. 81см</t>
  </si>
  <si>
    <t>стол журнал. 116х56х63 см</t>
  </si>
  <si>
    <t>стол журнал.116х56х63 см</t>
  </si>
  <si>
    <t>стол письменный</t>
  </si>
  <si>
    <t>стол обед. 180(230)х120см</t>
  </si>
  <si>
    <t>стол обед.фигур.180х120см</t>
  </si>
  <si>
    <r>
      <t xml:space="preserve">стол обед.раскл. </t>
    </r>
    <r>
      <rPr>
        <b/>
        <sz val="12"/>
        <rFont val="Times New Roman"/>
        <family val="1"/>
      </rPr>
      <t>ø</t>
    </r>
    <r>
      <rPr>
        <b/>
        <sz val="12"/>
        <rFont val="Arial Cyr"/>
        <family val="0"/>
      </rPr>
      <t>100(140)см</t>
    </r>
  </si>
  <si>
    <r>
      <t xml:space="preserve">стол журна. </t>
    </r>
    <r>
      <rPr>
        <b/>
        <sz val="12"/>
        <rFont val="Times New Roman"/>
        <family val="1"/>
      </rPr>
      <t>ø</t>
    </r>
    <r>
      <rPr>
        <b/>
        <sz val="12"/>
        <rFont val="Arial Cyr"/>
        <family val="0"/>
      </rPr>
      <t>70см высокий</t>
    </r>
  </si>
  <si>
    <r>
      <t>стол журнал.</t>
    </r>
    <r>
      <rPr>
        <b/>
        <sz val="12"/>
        <rFont val="Times New Roman"/>
        <family val="1"/>
      </rPr>
      <t>ø</t>
    </r>
    <r>
      <rPr>
        <b/>
        <sz val="12"/>
        <rFont val="Arial Cyr"/>
        <family val="0"/>
      </rPr>
      <t>70см</t>
    </r>
  </si>
  <si>
    <t>стол журнал. ø70см радика</t>
  </si>
  <si>
    <t>стол обед.раскл. ø100(140)см радика</t>
  </si>
  <si>
    <t>стол обед. 180(230)[120, радика</t>
  </si>
  <si>
    <t>стол обед. 160(200)х90</t>
  </si>
  <si>
    <t>СЛОНОВАЯ КОСТЬ,  БЕЛЫЙ ЦВЕТ -ПУГОВИЦЫ</t>
  </si>
  <si>
    <t>стол журнал. ø70см радика высок.</t>
  </si>
  <si>
    <t>стол обед.фигур.180х120см радика</t>
  </si>
  <si>
    <r>
      <t xml:space="preserve">заказ </t>
    </r>
    <r>
      <rPr>
        <b/>
        <sz val="12"/>
        <rFont val="Times New Roman"/>
        <family val="1"/>
      </rPr>
      <t>&lt;</t>
    </r>
    <r>
      <rPr>
        <b/>
        <sz val="10.8"/>
        <rFont val="Arial Cyr"/>
        <family val="0"/>
      </rPr>
      <t xml:space="preserve"> 30м</t>
    </r>
    <r>
      <rPr>
        <b/>
        <sz val="10.8"/>
        <rFont val="Times New Roman"/>
        <family val="1"/>
      </rPr>
      <t>³</t>
    </r>
    <r>
      <rPr>
        <b/>
        <sz val="9.7"/>
        <rFont val="Arial Cyr"/>
        <family val="0"/>
      </rPr>
      <t xml:space="preserve">   +5% от суммы заказа по текущему прайсу</t>
    </r>
  </si>
  <si>
    <r>
      <t>заказ 3</t>
    </r>
    <r>
      <rPr>
        <b/>
        <sz val="10.8"/>
        <rFont val="Arial Cyr"/>
        <family val="0"/>
      </rPr>
      <t>0-80м</t>
    </r>
    <r>
      <rPr>
        <b/>
        <sz val="10.8"/>
        <rFont val="Times New Roman"/>
        <family val="1"/>
      </rPr>
      <t>³ -</t>
    </r>
    <r>
      <rPr>
        <b/>
        <sz val="9.7"/>
        <rFont val="Arial Cyr"/>
        <family val="0"/>
      </rPr>
      <t xml:space="preserve"> цены текущего прайса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</si>
</sst>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2"/>
      <name val="Book Antiqua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b/>
      <sz val="8"/>
      <name val="Book Antiqua"/>
      <family val="1"/>
    </font>
    <font>
      <b/>
      <sz val="8"/>
      <name val="Arial Cyr"/>
      <family val="0"/>
    </font>
    <font>
      <b/>
      <u val="single"/>
      <sz val="12"/>
      <name val="Book Antiqua"/>
      <family val="1"/>
    </font>
    <font>
      <b/>
      <sz val="12"/>
      <name val="Times New Roman"/>
      <family val="1"/>
    </font>
    <font>
      <b/>
      <sz val="10.8"/>
      <name val="Arial Cyr"/>
      <family val="0"/>
    </font>
    <font>
      <b/>
      <sz val="10.8"/>
      <name val="Times New Roman"/>
      <family val="1"/>
    </font>
    <font>
      <b/>
      <sz val="9.7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0"/>
    </font>
    <font>
      <u val="single"/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1" fontId="6" fillId="33" borderId="11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1" fontId="6" fillId="33" borderId="14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1" fontId="6" fillId="33" borderId="16" xfId="0" applyNumberFormat="1" applyFont="1" applyFill="1" applyBorder="1" applyAlignment="1">
      <alignment horizontal="center"/>
    </xf>
    <xf numFmtId="1" fontId="6" fillId="33" borderId="17" xfId="0" applyNumberFormat="1" applyFont="1" applyFill="1" applyBorder="1" applyAlignment="1">
      <alignment horizontal="center"/>
    </xf>
    <xf numFmtId="1" fontId="6" fillId="33" borderId="1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" fontId="6" fillId="33" borderId="21" xfId="0" applyNumberFormat="1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1" xfId="0" applyFont="1" applyFill="1" applyBorder="1" applyAlignment="1">
      <alignment/>
    </xf>
    <xf numFmtId="1" fontId="6" fillId="33" borderId="27" xfId="0" applyNumberFormat="1" applyFont="1" applyFill="1" applyBorder="1" applyAlignment="1">
      <alignment horizontal="center"/>
    </xf>
    <xf numFmtId="1" fontId="6" fillId="33" borderId="28" xfId="0" applyNumberFormat="1" applyFont="1" applyFill="1" applyBorder="1" applyAlignment="1">
      <alignment horizontal="center"/>
    </xf>
    <xf numFmtId="1" fontId="6" fillId="33" borderId="28" xfId="0" applyNumberFormat="1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" fontId="6" fillId="33" borderId="30" xfId="0" applyNumberFormat="1" applyFont="1" applyFill="1" applyBorder="1" applyAlignment="1">
      <alignment horizontal="center"/>
    </xf>
    <xf numFmtId="1" fontId="6" fillId="33" borderId="31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6" fillId="33" borderId="0" xfId="0" applyFont="1" applyFill="1" applyBorder="1" applyAlignment="1">
      <alignment/>
    </xf>
    <xf numFmtId="0" fontId="21" fillId="0" borderId="22" xfId="42" applyFont="1" applyBorder="1" applyAlignment="1" applyProtection="1">
      <alignment horizontal="center" vertical="top" wrapText="1"/>
      <protection/>
    </xf>
    <xf numFmtId="1" fontId="6" fillId="33" borderId="12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33" xfId="0" applyFont="1" applyBorder="1" applyAlignment="1">
      <alignment textRotation="90" wrapText="1"/>
    </xf>
    <xf numFmtId="0" fontId="17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7" fillId="0" borderId="0" xfId="0" applyFont="1" applyAlignment="1">
      <alignment/>
    </xf>
    <xf numFmtId="1" fontId="6" fillId="33" borderId="34" xfId="0" applyNumberFormat="1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/>
    </xf>
    <xf numFmtId="0" fontId="9" fillId="33" borderId="0" xfId="42" applyFont="1" applyFill="1" applyBorder="1" applyAlignment="1" applyProtection="1">
      <alignment horizontal="right" vertical="top" wrapText="1"/>
      <protection/>
    </xf>
    <xf numFmtId="0" fontId="8" fillId="33" borderId="36" xfId="0" applyFont="1" applyFill="1" applyBorder="1" applyAlignment="1">
      <alignment horizontal="center" vertical="center" textRotation="90" wrapText="1"/>
    </xf>
    <xf numFmtId="0" fontId="8" fillId="33" borderId="37" xfId="0" applyFont="1" applyFill="1" applyBorder="1" applyAlignment="1">
      <alignment horizontal="center" vertical="center" textRotation="90" wrapText="1"/>
    </xf>
    <xf numFmtId="0" fontId="8" fillId="0" borderId="37" xfId="0" applyFont="1" applyBorder="1" applyAlignment="1">
      <alignment textRotation="90" wrapText="1"/>
    </xf>
    <xf numFmtId="0" fontId="8" fillId="0" borderId="38" xfId="0" applyFont="1" applyBorder="1" applyAlignment="1">
      <alignment textRotation="90" wrapText="1"/>
    </xf>
    <xf numFmtId="1" fontId="6" fillId="0" borderId="11" xfId="0" applyNumberFormat="1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/>
    </xf>
    <xf numFmtId="1" fontId="6" fillId="33" borderId="40" xfId="0" applyNumberFormat="1" applyFont="1" applyFill="1" applyBorder="1" applyAlignment="1">
      <alignment horizontal="center"/>
    </xf>
    <xf numFmtId="1" fontId="6" fillId="33" borderId="21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/>
    </xf>
    <xf numFmtId="1" fontId="6" fillId="33" borderId="32" xfId="0" applyNumberFormat="1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 vertical="center"/>
    </xf>
    <xf numFmtId="1" fontId="6" fillId="33" borderId="42" xfId="0" applyNumberFormat="1" applyFont="1" applyFill="1" applyBorder="1" applyAlignment="1">
      <alignment horizontal="center"/>
    </xf>
    <xf numFmtId="1" fontId="6" fillId="33" borderId="43" xfId="0" applyNumberFormat="1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 vertical="center" textRotation="90" wrapText="1"/>
    </xf>
    <xf numFmtId="0" fontId="8" fillId="33" borderId="45" xfId="0" applyFont="1" applyFill="1" applyBorder="1" applyAlignment="1">
      <alignment horizontal="center" vertical="center" textRotation="90" wrapText="1"/>
    </xf>
    <xf numFmtId="0" fontId="8" fillId="0" borderId="46" xfId="0" applyFont="1" applyBorder="1" applyAlignment="1">
      <alignment textRotation="90" wrapText="1"/>
    </xf>
    <xf numFmtId="0" fontId="9" fillId="0" borderId="25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33" borderId="23" xfId="42" applyFont="1" applyFill="1" applyBorder="1" applyAlignment="1" applyProtection="1">
      <alignment horizontal="left" vertical="top" wrapText="1"/>
      <protection/>
    </xf>
    <xf numFmtId="0" fontId="9" fillId="33" borderId="47" xfId="42" applyFont="1" applyFill="1" applyBorder="1" applyAlignment="1" applyProtection="1">
      <alignment horizontal="left" vertical="top" wrapText="1"/>
      <protection/>
    </xf>
    <xf numFmtId="0" fontId="9" fillId="33" borderId="48" xfId="42" applyFont="1" applyFill="1" applyBorder="1" applyAlignment="1" applyProtection="1">
      <alignment horizontal="left" vertical="top" wrapText="1"/>
      <protection/>
    </xf>
    <xf numFmtId="0" fontId="9" fillId="33" borderId="13" xfId="42" applyFont="1" applyFill="1" applyBorder="1" applyAlignment="1" applyProtection="1">
      <alignment horizontal="right" vertical="top" wrapText="1"/>
      <protection/>
    </xf>
    <xf numFmtId="0" fontId="9" fillId="33" borderId="22" xfId="42" applyFont="1" applyFill="1" applyBorder="1" applyAlignment="1" applyProtection="1">
      <alignment horizontal="right" vertical="top" wrapText="1"/>
      <protection/>
    </xf>
    <xf numFmtId="0" fontId="9" fillId="33" borderId="49" xfId="42" applyFont="1" applyFill="1" applyBorder="1" applyAlignment="1" applyProtection="1">
      <alignment horizontal="right" vertical="top" wrapText="1"/>
      <protection/>
    </xf>
    <xf numFmtId="0" fontId="12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textRotation="90"/>
    </xf>
    <xf numFmtId="0" fontId="3" fillId="0" borderId="41" xfId="0" applyFont="1" applyBorder="1" applyAlignment="1">
      <alignment horizontal="center" vertical="center" textRotation="90"/>
    </xf>
    <xf numFmtId="0" fontId="3" fillId="0" borderId="52" xfId="0" applyFont="1" applyBorder="1" applyAlignment="1">
      <alignment horizontal="center" vertical="center" textRotation="90"/>
    </xf>
    <xf numFmtId="0" fontId="20" fillId="33" borderId="24" xfId="0" applyFont="1" applyFill="1" applyBorder="1" applyAlignment="1">
      <alignment horizontal="center" vertical="center"/>
    </xf>
    <xf numFmtId="0" fontId="20" fillId="33" borderId="53" xfId="0" applyFont="1" applyFill="1" applyBorder="1" applyAlignment="1">
      <alignment horizontal="center" vertical="center"/>
    </xf>
    <xf numFmtId="0" fontId="20" fillId="33" borderId="54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20" fillId="33" borderId="47" xfId="0" applyFont="1" applyFill="1" applyBorder="1" applyAlignment="1">
      <alignment horizontal="center" vertical="center"/>
    </xf>
    <xf numFmtId="0" fontId="20" fillId="33" borderId="48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="90" zoomScaleNormal="90" zoomScaleSheetLayoutView="100" zoomScalePageLayoutView="0" workbookViewId="0" topLeftCell="B7">
      <pane xSplit="1" ySplit="9" topLeftCell="C59" activePane="bottomRight" state="frozen"/>
      <selection pane="topLeft" activeCell="B7" sqref="B7"/>
      <selection pane="topRight" activeCell="C7" sqref="C7"/>
      <selection pane="bottomLeft" activeCell="B11" sqref="B11"/>
      <selection pane="bottomRight" activeCell="B85" sqref="B85"/>
    </sheetView>
  </sheetViews>
  <sheetFormatPr defaultColWidth="9.00390625" defaultRowHeight="14.25" customHeight="1"/>
  <cols>
    <col min="1" max="1" width="1.625" style="30" hidden="1" customWidth="1"/>
    <col min="2" max="2" width="38.00390625" style="30" customWidth="1"/>
    <col min="3" max="3" width="14.00390625" style="30" bestFit="1" customWidth="1"/>
    <col min="4" max="4" width="9.625" style="45" bestFit="1" customWidth="1"/>
    <col min="5" max="5" width="10.125" style="45" customWidth="1"/>
    <col min="6" max="7" width="9.625" style="45" bestFit="1" customWidth="1"/>
    <col min="8" max="8" width="9.625" style="45" customWidth="1"/>
    <col min="9" max="12" width="9.625" style="30" bestFit="1" customWidth="1"/>
    <col min="13" max="13" width="9.625" style="30" customWidth="1"/>
    <col min="14" max="16384" width="9.125" style="30" customWidth="1"/>
  </cols>
  <sheetData>
    <row r="1" spans="2:13" s="1" customFormat="1" ht="14.25" customHeight="1">
      <c r="B1" s="2"/>
      <c r="C1" s="2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s="1" customFormat="1" ht="17.25" customHeight="1">
      <c r="B2" s="3"/>
      <c r="C2" s="2"/>
      <c r="D2" s="80" t="s">
        <v>29</v>
      </c>
      <c r="E2" s="81"/>
      <c r="F2" s="81"/>
      <c r="G2" s="81"/>
      <c r="H2" s="81"/>
      <c r="I2" s="81"/>
      <c r="J2" s="81"/>
      <c r="K2" s="81"/>
      <c r="L2" s="81"/>
      <c r="M2" s="36"/>
    </row>
    <row r="3" spans="1:13" s="1" customFormat="1" ht="14.25" customHeight="1">
      <c r="A3" s="2"/>
      <c r="B3" s="4"/>
      <c r="C3" s="3"/>
      <c r="D3" s="81" t="s">
        <v>30</v>
      </c>
      <c r="E3" s="81"/>
      <c r="F3" s="81"/>
      <c r="G3" s="81"/>
      <c r="H3" s="81"/>
      <c r="I3" s="81"/>
      <c r="J3" s="81"/>
      <c r="K3" s="81"/>
      <c r="L3" s="81"/>
      <c r="M3" s="36"/>
    </row>
    <row r="4" spans="1:13" s="1" customFormat="1" ht="14.25" customHeight="1">
      <c r="A4" s="2"/>
      <c r="B4" s="4"/>
      <c r="C4" s="82" t="s">
        <v>31</v>
      </c>
      <c r="D4" s="83"/>
      <c r="E4" s="83"/>
      <c r="F4" s="83"/>
      <c r="G4" s="83"/>
      <c r="H4" s="83"/>
      <c r="I4" s="83"/>
      <c r="J4" s="83"/>
      <c r="K4" s="83"/>
      <c r="L4" s="83"/>
      <c r="M4" s="35"/>
    </row>
    <row r="5" spans="1:13" s="1" customFormat="1" ht="14.25" customHeight="1" thickBot="1">
      <c r="A5" s="2"/>
      <c r="B5" s="4"/>
      <c r="C5" s="84" t="s">
        <v>42</v>
      </c>
      <c r="D5" s="85"/>
      <c r="E5" s="85"/>
      <c r="F5" s="85"/>
      <c r="G5" s="85"/>
      <c r="H5" s="85"/>
      <c r="I5" s="85"/>
      <c r="J5" s="85"/>
      <c r="K5" s="85"/>
      <c r="L5" s="85"/>
      <c r="M5" s="37"/>
    </row>
    <row r="6" spans="1:13" s="1" customFormat="1" ht="14.25" customHeight="1">
      <c r="A6" s="2"/>
      <c r="B6" s="7" t="s">
        <v>7</v>
      </c>
      <c r="C6" s="40"/>
      <c r="D6" s="77" t="s">
        <v>44</v>
      </c>
      <c r="E6" s="78"/>
      <c r="F6" s="78"/>
      <c r="G6" s="78"/>
      <c r="H6" s="78"/>
      <c r="I6" s="78"/>
      <c r="J6" s="78"/>
      <c r="K6" s="78"/>
      <c r="L6" s="79"/>
      <c r="M6" s="53"/>
    </row>
    <row r="7" spans="1:13" s="1" customFormat="1" ht="14.25" customHeight="1">
      <c r="A7" s="2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s="1" customFormat="1" ht="14.25" customHeight="1">
      <c r="A8" s="2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s="1" customFormat="1" ht="20.25">
      <c r="A9" s="2"/>
      <c r="B9" s="98" t="s">
        <v>64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38"/>
    </row>
    <row r="10" spans="1:13" s="49" customFormat="1" ht="11.25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s="49" customFormat="1" ht="14.25" customHeight="1" thickBot="1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s="1" customFormat="1" ht="30" customHeight="1" thickBot="1">
      <c r="A12" s="2"/>
      <c r="B12" s="19" t="s">
        <v>63</v>
      </c>
      <c r="C12" s="17"/>
      <c r="D12" s="74" t="s">
        <v>75</v>
      </c>
      <c r="E12" s="75"/>
      <c r="F12" s="75"/>
      <c r="G12" s="75"/>
      <c r="H12" s="75"/>
      <c r="I12" s="75"/>
      <c r="J12" s="75"/>
      <c r="K12" s="75"/>
      <c r="L12" s="75"/>
      <c r="M12" s="76"/>
    </row>
    <row r="13" spans="2:13" s="1" customFormat="1" ht="14.25" customHeight="1" thickBot="1">
      <c r="B13" s="86" t="s">
        <v>41</v>
      </c>
      <c r="C13" s="89" t="s">
        <v>40</v>
      </c>
      <c r="D13" s="92" t="s">
        <v>37</v>
      </c>
      <c r="E13" s="93"/>
      <c r="F13" s="93"/>
      <c r="G13" s="93"/>
      <c r="H13" s="94"/>
      <c r="I13" s="95" t="s">
        <v>38</v>
      </c>
      <c r="J13" s="96"/>
      <c r="K13" s="96"/>
      <c r="L13" s="96"/>
      <c r="M13" s="97"/>
    </row>
    <row r="14" spans="2:13" s="1" customFormat="1" ht="67.5" thickBot="1">
      <c r="B14" s="87"/>
      <c r="C14" s="90"/>
      <c r="D14" s="54" t="s">
        <v>43</v>
      </c>
      <c r="E14" s="55" t="s">
        <v>72</v>
      </c>
      <c r="F14" s="55" t="s">
        <v>73</v>
      </c>
      <c r="G14" s="56" t="s">
        <v>76</v>
      </c>
      <c r="H14" s="57" t="s">
        <v>93</v>
      </c>
      <c r="I14" s="69" t="s">
        <v>43</v>
      </c>
      <c r="J14" s="70" t="s">
        <v>72</v>
      </c>
      <c r="K14" s="70" t="s">
        <v>74</v>
      </c>
      <c r="L14" s="46" t="s">
        <v>77</v>
      </c>
      <c r="M14" s="71" t="s">
        <v>93</v>
      </c>
    </row>
    <row r="15" spans="2:13" s="1" customFormat="1" ht="15.75" thickBot="1">
      <c r="B15" s="88"/>
      <c r="C15" s="91"/>
      <c r="D15" s="59" t="s">
        <v>45</v>
      </c>
      <c r="E15" s="59" t="s">
        <v>45</v>
      </c>
      <c r="F15" s="59" t="s">
        <v>45</v>
      </c>
      <c r="G15" s="59" t="s">
        <v>45</v>
      </c>
      <c r="H15" s="60" t="s">
        <v>45</v>
      </c>
      <c r="I15" s="51" t="s">
        <v>45</v>
      </c>
      <c r="J15" s="51" t="s">
        <v>45</v>
      </c>
      <c r="K15" s="51" t="s">
        <v>45</v>
      </c>
      <c r="L15" s="66" t="s">
        <v>45</v>
      </c>
      <c r="M15" s="66" t="s">
        <v>45</v>
      </c>
    </row>
    <row r="16" spans="2:13" s="1" customFormat="1" ht="14.25" customHeight="1">
      <c r="B16" s="20" t="s">
        <v>78</v>
      </c>
      <c r="C16" s="28" t="s">
        <v>3</v>
      </c>
      <c r="D16" s="25">
        <v>4950</v>
      </c>
      <c r="E16" s="5">
        <f>D16+D16*0.05</f>
        <v>5197.5</v>
      </c>
      <c r="F16" s="5"/>
      <c r="G16" s="58">
        <f>D16+D16*0.1</f>
        <v>5445</v>
      </c>
      <c r="H16" s="50"/>
      <c r="I16" s="32"/>
      <c r="J16" s="33"/>
      <c r="K16" s="33"/>
      <c r="L16" s="67"/>
      <c r="M16" s="68"/>
    </row>
    <row r="17" spans="2:13" s="1" customFormat="1" ht="14.25" customHeight="1">
      <c r="B17" s="21" t="s">
        <v>79</v>
      </c>
      <c r="C17" s="13" t="s">
        <v>4</v>
      </c>
      <c r="D17" s="26">
        <v>5500</v>
      </c>
      <c r="E17" s="5">
        <f aca="true" t="shared" si="0" ref="E17:F80">D17+D17*0.05</f>
        <v>5775</v>
      </c>
      <c r="F17" s="6"/>
      <c r="G17" s="52">
        <f aca="true" t="shared" si="1" ref="G17:G80">D17+D17*0.1</f>
        <v>6050</v>
      </c>
      <c r="H17" s="50"/>
      <c r="I17" s="8"/>
      <c r="J17" s="6"/>
      <c r="K17" s="6"/>
      <c r="L17" s="16"/>
      <c r="M17" s="9"/>
    </row>
    <row r="18" spans="2:13" s="1" customFormat="1" ht="14.25" customHeight="1">
      <c r="B18" s="21" t="s">
        <v>87</v>
      </c>
      <c r="C18" s="13" t="s">
        <v>32</v>
      </c>
      <c r="D18" s="26">
        <v>5350</v>
      </c>
      <c r="E18" s="5">
        <f>D18+D18*0.05</f>
        <v>5617.5</v>
      </c>
      <c r="F18" s="6"/>
      <c r="G18" s="52">
        <f>D18+D18*0.1</f>
        <v>5885</v>
      </c>
      <c r="H18" s="50"/>
      <c r="I18" s="8"/>
      <c r="J18" s="6"/>
      <c r="K18" s="6"/>
      <c r="L18" s="16"/>
      <c r="M18" s="9"/>
    </row>
    <row r="19" spans="2:13" s="1" customFormat="1" ht="14.25" customHeight="1">
      <c r="B19" s="21" t="s">
        <v>88</v>
      </c>
      <c r="C19" s="13" t="s">
        <v>5</v>
      </c>
      <c r="D19" s="26">
        <v>4100</v>
      </c>
      <c r="E19" s="5">
        <f t="shared" si="0"/>
        <v>4305</v>
      </c>
      <c r="F19" s="6"/>
      <c r="G19" s="52">
        <f t="shared" si="1"/>
        <v>4510</v>
      </c>
      <c r="H19" s="50"/>
      <c r="I19" s="8"/>
      <c r="J19" s="6"/>
      <c r="K19" s="6"/>
      <c r="L19" s="16"/>
      <c r="M19" s="9"/>
    </row>
    <row r="20" spans="2:13" s="1" customFormat="1" ht="14.25" customHeight="1">
      <c r="B20" s="72" t="s">
        <v>94</v>
      </c>
      <c r="C20" s="13" t="s">
        <v>33</v>
      </c>
      <c r="D20" s="26">
        <v>5750</v>
      </c>
      <c r="E20" s="5">
        <f t="shared" si="0"/>
        <v>6037.5</v>
      </c>
      <c r="F20" s="6"/>
      <c r="G20" s="52">
        <f t="shared" si="1"/>
        <v>6325</v>
      </c>
      <c r="H20" s="50"/>
      <c r="I20" s="8"/>
      <c r="J20" s="6"/>
      <c r="K20" s="6"/>
      <c r="L20" s="16"/>
      <c r="M20" s="9"/>
    </row>
    <row r="21" spans="2:13" s="1" customFormat="1" ht="14.25" customHeight="1">
      <c r="B21" s="21" t="s">
        <v>89</v>
      </c>
      <c r="C21" s="13" t="s">
        <v>6</v>
      </c>
      <c r="D21" s="26">
        <v>4500</v>
      </c>
      <c r="E21" s="5">
        <f t="shared" si="0"/>
        <v>4725</v>
      </c>
      <c r="F21" s="6"/>
      <c r="G21" s="52">
        <f t="shared" si="1"/>
        <v>4950</v>
      </c>
      <c r="H21" s="50"/>
      <c r="I21" s="8"/>
      <c r="J21" s="6"/>
      <c r="K21" s="6"/>
      <c r="L21" s="16"/>
      <c r="M21" s="9"/>
    </row>
    <row r="22" spans="2:13" s="1" customFormat="1" ht="14.25" customHeight="1">
      <c r="B22" s="22" t="s">
        <v>80</v>
      </c>
      <c r="C22" s="14" t="s">
        <v>47</v>
      </c>
      <c r="D22" s="26">
        <v>4500</v>
      </c>
      <c r="E22" s="5">
        <f t="shared" si="0"/>
        <v>4725</v>
      </c>
      <c r="F22" s="6"/>
      <c r="G22" s="52">
        <f t="shared" si="1"/>
        <v>4950</v>
      </c>
      <c r="H22" s="50"/>
      <c r="I22" s="8"/>
      <c r="J22" s="6"/>
      <c r="K22" s="6"/>
      <c r="L22" s="16"/>
      <c r="M22" s="9"/>
    </row>
    <row r="23" spans="2:13" s="1" customFormat="1" ht="14.25" customHeight="1">
      <c r="B23" s="22" t="s">
        <v>81</v>
      </c>
      <c r="C23" s="14">
        <v>20</v>
      </c>
      <c r="D23" s="26">
        <v>4600</v>
      </c>
      <c r="E23" s="5">
        <f t="shared" si="0"/>
        <v>4830</v>
      </c>
      <c r="F23" s="6"/>
      <c r="G23" s="52">
        <f t="shared" si="1"/>
        <v>5060</v>
      </c>
      <c r="H23" s="50"/>
      <c r="I23" s="8"/>
      <c r="J23" s="6"/>
      <c r="K23" s="6"/>
      <c r="L23" s="16"/>
      <c r="M23" s="9"/>
    </row>
    <row r="24" spans="2:13" s="1" customFormat="1" ht="14.25" customHeight="1">
      <c r="B24" s="22" t="s">
        <v>82</v>
      </c>
      <c r="C24" s="14" t="s">
        <v>68</v>
      </c>
      <c r="D24" s="26">
        <v>5100</v>
      </c>
      <c r="E24" s="5">
        <f t="shared" si="0"/>
        <v>5355</v>
      </c>
      <c r="F24" s="6"/>
      <c r="G24" s="52">
        <f t="shared" si="1"/>
        <v>5610</v>
      </c>
      <c r="H24" s="50"/>
      <c r="I24" s="8"/>
      <c r="J24" s="6"/>
      <c r="K24" s="6"/>
      <c r="L24" s="16"/>
      <c r="M24" s="9"/>
    </row>
    <row r="25" spans="2:13" s="1" customFormat="1" ht="14.25" customHeight="1">
      <c r="B25" s="22" t="s">
        <v>82</v>
      </c>
      <c r="C25" s="14">
        <v>21</v>
      </c>
      <c r="D25" s="26">
        <v>4500</v>
      </c>
      <c r="E25" s="5">
        <f t="shared" si="0"/>
        <v>4725</v>
      </c>
      <c r="F25" s="6"/>
      <c r="G25" s="52">
        <f t="shared" si="1"/>
        <v>4950</v>
      </c>
      <c r="H25" s="50"/>
      <c r="I25" s="8"/>
      <c r="J25" s="6"/>
      <c r="K25" s="6"/>
      <c r="L25" s="16"/>
      <c r="M25" s="9"/>
    </row>
    <row r="26" spans="2:13" s="1" customFormat="1" ht="14.25" customHeight="1">
      <c r="B26" s="22" t="s">
        <v>82</v>
      </c>
      <c r="C26" s="14" t="s">
        <v>69</v>
      </c>
      <c r="D26" s="26">
        <v>5000</v>
      </c>
      <c r="E26" s="5">
        <f t="shared" si="0"/>
        <v>5250</v>
      </c>
      <c r="F26" s="6"/>
      <c r="G26" s="52">
        <f t="shared" si="1"/>
        <v>5500</v>
      </c>
      <c r="H26" s="50"/>
      <c r="I26" s="8"/>
      <c r="J26" s="6"/>
      <c r="K26" s="6"/>
      <c r="L26" s="16"/>
      <c r="M26" s="9"/>
    </row>
    <row r="27" spans="2:13" s="1" customFormat="1" ht="14.25" customHeight="1">
      <c r="B27" s="21" t="s">
        <v>86</v>
      </c>
      <c r="C27" s="13">
        <v>335</v>
      </c>
      <c r="D27" s="26">
        <v>10500</v>
      </c>
      <c r="E27" s="5">
        <f t="shared" si="0"/>
        <v>11025</v>
      </c>
      <c r="F27" s="6"/>
      <c r="G27" s="52">
        <f t="shared" si="1"/>
        <v>11550</v>
      </c>
      <c r="H27" s="50"/>
      <c r="I27" s="8"/>
      <c r="J27" s="6"/>
      <c r="K27" s="6"/>
      <c r="L27" s="16"/>
      <c r="M27" s="9"/>
    </row>
    <row r="28" spans="2:13" s="1" customFormat="1" ht="14.25" customHeight="1">
      <c r="B28" s="72" t="s">
        <v>90</v>
      </c>
      <c r="C28" s="13" t="s">
        <v>48</v>
      </c>
      <c r="D28" s="26">
        <v>11500</v>
      </c>
      <c r="E28" s="5">
        <f t="shared" si="0"/>
        <v>12075</v>
      </c>
      <c r="F28" s="6"/>
      <c r="G28" s="52">
        <f t="shared" si="1"/>
        <v>12650</v>
      </c>
      <c r="H28" s="50"/>
      <c r="I28" s="8"/>
      <c r="J28" s="6"/>
      <c r="K28" s="6"/>
      <c r="L28" s="16"/>
      <c r="M28" s="9"/>
    </row>
    <row r="29" spans="2:13" s="1" customFormat="1" ht="14.25" customHeight="1">
      <c r="B29" s="22" t="s">
        <v>84</v>
      </c>
      <c r="C29" s="14">
        <v>230</v>
      </c>
      <c r="D29" s="26">
        <v>18000</v>
      </c>
      <c r="E29" s="5">
        <f t="shared" si="0"/>
        <v>18900</v>
      </c>
      <c r="F29" s="6"/>
      <c r="G29" s="52">
        <f t="shared" si="1"/>
        <v>19800</v>
      </c>
      <c r="H29" s="50"/>
      <c r="I29" s="8"/>
      <c r="J29" s="6"/>
      <c r="K29" s="6"/>
      <c r="L29" s="16"/>
      <c r="M29" s="9"/>
    </row>
    <row r="30" spans="2:13" s="1" customFormat="1" ht="14.25" customHeight="1">
      <c r="B30" s="22" t="s">
        <v>91</v>
      </c>
      <c r="C30" s="14" t="s">
        <v>46</v>
      </c>
      <c r="D30" s="26">
        <v>19250</v>
      </c>
      <c r="E30" s="5">
        <f t="shared" si="0"/>
        <v>20212.5</v>
      </c>
      <c r="F30" s="6"/>
      <c r="G30" s="52">
        <f t="shared" si="1"/>
        <v>21175</v>
      </c>
      <c r="H30" s="50"/>
      <c r="I30" s="8"/>
      <c r="J30" s="6"/>
      <c r="K30" s="6"/>
      <c r="L30" s="16"/>
      <c r="M30" s="9"/>
    </row>
    <row r="31" spans="2:13" s="1" customFormat="1" ht="14.25" customHeight="1">
      <c r="B31" s="23" t="s">
        <v>85</v>
      </c>
      <c r="C31" s="13" t="s">
        <v>36</v>
      </c>
      <c r="D31" s="27">
        <v>15000</v>
      </c>
      <c r="E31" s="5">
        <f t="shared" si="0"/>
        <v>15750</v>
      </c>
      <c r="F31" s="6"/>
      <c r="G31" s="52">
        <f t="shared" si="1"/>
        <v>16500</v>
      </c>
      <c r="H31" s="50"/>
      <c r="I31" s="8"/>
      <c r="J31" s="6"/>
      <c r="K31" s="41"/>
      <c r="L31" s="63"/>
      <c r="M31" s="42"/>
    </row>
    <row r="32" spans="2:13" s="1" customFormat="1" ht="14.25" customHeight="1">
      <c r="B32" s="72" t="s">
        <v>95</v>
      </c>
      <c r="C32" s="13" t="s">
        <v>49</v>
      </c>
      <c r="D32" s="27">
        <v>16500</v>
      </c>
      <c r="E32" s="5">
        <f t="shared" si="0"/>
        <v>17325</v>
      </c>
      <c r="F32" s="6"/>
      <c r="G32" s="52">
        <f t="shared" si="1"/>
        <v>18150</v>
      </c>
      <c r="H32" s="50"/>
      <c r="I32" s="8"/>
      <c r="J32" s="6"/>
      <c r="K32" s="41"/>
      <c r="L32" s="63"/>
      <c r="M32" s="42"/>
    </row>
    <row r="33" spans="2:13" s="1" customFormat="1" ht="14.25" customHeight="1">
      <c r="B33" s="22" t="s">
        <v>92</v>
      </c>
      <c r="C33" s="73" t="s">
        <v>70</v>
      </c>
      <c r="D33" s="27">
        <v>11000</v>
      </c>
      <c r="E33" s="5">
        <f t="shared" si="0"/>
        <v>11550</v>
      </c>
      <c r="F33" s="6"/>
      <c r="G33" s="52">
        <f t="shared" si="1"/>
        <v>12100</v>
      </c>
      <c r="H33" s="50"/>
      <c r="I33" s="8"/>
      <c r="J33" s="6"/>
      <c r="K33" s="41"/>
      <c r="L33" s="63"/>
      <c r="M33" s="42"/>
    </row>
    <row r="34" spans="2:13" s="1" customFormat="1" ht="14.25" customHeight="1">
      <c r="B34" s="22" t="s">
        <v>92</v>
      </c>
      <c r="C34" s="73" t="s">
        <v>71</v>
      </c>
      <c r="D34" s="27">
        <v>12000</v>
      </c>
      <c r="E34" s="5">
        <f t="shared" si="0"/>
        <v>12600</v>
      </c>
      <c r="F34" s="6"/>
      <c r="G34" s="52">
        <f t="shared" si="1"/>
        <v>13200</v>
      </c>
      <c r="H34" s="50"/>
      <c r="I34" s="8"/>
      <c r="J34" s="6"/>
      <c r="K34" s="41"/>
      <c r="L34" s="63"/>
      <c r="M34" s="42"/>
    </row>
    <row r="35" spans="2:13" s="1" customFormat="1" ht="14.25" customHeight="1">
      <c r="B35" s="21" t="s">
        <v>83</v>
      </c>
      <c r="C35" s="13">
        <v>100</v>
      </c>
      <c r="D35" s="27">
        <v>8000</v>
      </c>
      <c r="E35" s="5">
        <f t="shared" si="0"/>
        <v>8400</v>
      </c>
      <c r="F35" s="6"/>
      <c r="G35" s="52">
        <f t="shared" si="1"/>
        <v>8800</v>
      </c>
      <c r="H35" s="50"/>
      <c r="I35" s="8"/>
      <c r="J35" s="6"/>
      <c r="K35" s="41"/>
      <c r="L35" s="63"/>
      <c r="M35" s="42"/>
    </row>
    <row r="36" spans="2:13" s="1" customFormat="1" ht="14.25" customHeight="1">
      <c r="B36" s="21" t="s">
        <v>58</v>
      </c>
      <c r="C36" s="13">
        <v>80</v>
      </c>
      <c r="D36" s="27">
        <v>6000</v>
      </c>
      <c r="E36" s="5">
        <f t="shared" si="0"/>
        <v>6300</v>
      </c>
      <c r="F36" s="6"/>
      <c r="G36" s="52">
        <f t="shared" si="1"/>
        <v>6600</v>
      </c>
      <c r="H36" s="50"/>
      <c r="I36" s="8"/>
      <c r="J36" s="6"/>
      <c r="K36" s="41"/>
      <c r="L36" s="63"/>
      <c r="M36" s="42"/>
    </row>
    <row r="37" spans="2:13" s="1" customFormat="1" ht="14.25" customHeight="1">
      <c r="B37" s="22" t="s">
        <v>25</v>
      </c>
      <c r="C37" s="14" t="s">
        <v>26</v>
      </c>
      <c r="D37" s="26">
        <v>11000</v>
      </c>
      <c r="E37" s="5">
        <f t="shared" si="0"/>
        <v>11550</v>
      </c>
      <c r="F37" s="6"/>
      <c r="G37" s="52">
        <f t="shared" si="1"/>
        <v>12100</v>
      </c>
      <c r="H37" s="50"/>
      <c r="I37" s="8"/>
      <c r="J37" s="6"/>
      <c r="K37" s="6"/>
      <c r="L37" s="16"/>
      <c r="M37" s="9"/>
    </row>
    <row r="38" spans="2:13" s="1" customFormat="1" ht="14.25" customHeight="1">
      <c r="B38" s="21" t="s">
        <v>50</v>
      </c>
      <c r="C38" s="13">
        <v>105</v>
      </c>
      <c r="D38" s="26">
        <v>4300</v>
      </c>
      <c r="E38" s="5">
        <f t="shared" si="0"/>
        <v>4515</v>
      </c>
      <c r="F38" s="6"/>
      <c r="G38" s="52">
        <f t="shared" si="1"/>
        <v>4730</v>
      </c>
      <c r="H38" s="50"/>
      <c r="I38" s="8"/>
      <c r="J38" s="6"/>
      <c r="K38" s="6"/>
      <c r="L38" s="16"/>
      <c r="M38" s="9"/>
    </row>
    <row r="39" spans="2:13" s="1" customFormat="1" ht="14.25" customHeight="1">
      <c r="B39" s="21" t="s">
        <v>50</v>
      </c>
      <c r="C39" s="13" t="s">
        <v>65</v>
      </c>
      <c r="D39" s="26">
        <v>4000</v>
      </c>
      <c r="E39" s="5">
        <f t="shared" si="0"/>
        <v>4200</v>
      </c>
      <c r="F39" s="6"/>
      <c r="G39" s="52">
        <f t="shared" si="1"/>
        <v>4400</v>
      </c>
      <c r="H39" s="50"/>
      <c r="I39" s="8"/>
      <c r="J39" s="6"/>
      <c r="K39" s="6"/>
      <c r="L39" s="16"/>
      <c r="M39" s="9"/>
    </row>
    <row r="40" spans="2:13" s="1" customFormat="1" ht="14.25" customHeight="1">
      <c r="B40" s="21" t="s">
        <v>50</v>
      </c>
      <c r="C40" s="13">
        <v>99</v>
      </c>
      <c r="D40" s="26">
        <v>4400</v>
      </c>
      <c r="E40" s="5">
        <f t="shared" si="0"/>
        <v>4620</v>
      </c>
      <c r="F40" s="6"/>
      <c r="G40" s="52">
        <f t="shared" si="1"/>
        <v>4840</v>
      </c>
      <c r="H40" s="50"/>
      <c r="I40" s="8"/>
      <c r="J40" s="6"/>
      <c r="K40" s="6"/>
      <c r="L40" s="16"/>
      <c r="M40" s="9"/>
    </row>
    <row r="41" spans="2:13" s="1" customFormat="1" ht="14.25" customHeight="1">
      <c r="B41" s="21" t="s">
        <v>50</v>
      </c>
      <c r="C41" s="13" t="s">
        <v>66</v>
      </c>
      <c r="D41" s="26">
        <v>3750</v>
      </c>
      <c r="E41" s="5">
        <f t="shared" si="0"/>
        <v>3937.5</v>
      </c>
      <c r="F41" s="6"/>
      <c r="G41" s="52">
        <f t="shared" si="1"/>
        <v>4125</v>
      </c>
      <c r="H41" s="50"/>
      <c r="I41" s="8"/>
      <c r="J41" s="6"/>
      <c r="K41" s="6"/>
      <c r="L41" s="16"/>
      <c r="M41" s="9"/>
    </row>
    <row r="42" spans="2:13" s="1" customFormat="1" ht="14.25" customHeight="1">
      <c r="B42" s="21" t="s">
        <v>50</v>
      </c>
      <c r="C42" s="13">
        <v>139</v>
      </c>
      <c r="D42" s="26">
        <v>4500</v>
      </c>
      <c r="E42" s="5">
        <f t="shared" si="0"/>
        <v>4725</v>
      </c>
      <c r="F42" s="6"/>
      <c r="G42" s="52">
        <f t="shared" si="1"/>
        <v>4950</v>
      </c>
      <c r="H42" s="50"/>
      <c r="I42" s="8"/>
      <c r="J42" s="6"/>
      <c r="K42" s="6"/>
      <c r="L42" s="16"/>
      <c r="M42" s="9"/>
    </row>
    <row r="43" spans="2:13" s="1" customFormat="1" ht="14.25" customHeight="1">
      <c r="B43" s="21" t="s">
        <v>0</v>
      </c>
      <c r="C43" s="13">
        <v>109</v>
      </c>
      <c r="D43" s="26">
        <v>4950</v>
      </c>
      <c r="E43" s="5">
        <f t="shared" si="0"/>
        <v>5197.5</v>
      </c>
      <c r="F43" s="6"/>
      <c r="G43" s="52">
        <f t="shared" si="1"/>
        <v>5445</v>
      </c>
      <c r="H43" s="50"/>
      <c r="I43" s="8"/>
      <c r="J43" s="6"/>
      <c r="K43" s="6"/>
      <c r="L43" s="16"/>
      <c r="M43" s="9"/>
    </row>
    <row r="44" spans="2:13" s="1" customFormat="1" ht="14.25" customHeight="1">
      <c r="B44" s="21" t="s">
        <v>0</v>
      </c>
      <c r="C44" s="13" t="s">
        <v>67</v>
      </c>
      <c r="D44" s="26">
        <v>4400</v>
      </c>
      <c r="E44" s="5">
        <f t="shared" si="0"/>
        <v>4620</v>
      </c>
      <c r="F44" s="6"/>
      <c r="G44" s="52">
        <f t="shared" si="1"/>
        <v>4840</v>
      </c>
      <c r="H44" s="50"/>
      <c r="I44" s="8"/>
      <c r="J44" s="6"/>
      <c r="K44" s="6"/>
      <c r="L44" s="16"/>
      <c r="M44" s="9"/>
    </row>
    <row r="45" spans="2:13" s="1" customFormat="1" ht="14.25" customHeight="1">
      <c r="B45" s="22" t="s">
        <v>27</v>
      </c>
      <c r="C45" s="14">
        <v>22</v>
      </c>
      <c r="D45" s="26">
        <v>15500</v>
      </c>
      <c r="E45" s="5">
        <f t="shared" si="0"/>
        <v>16275</v>
      </c>
      <c r="F45" s="6"/>
      <c r="G45" s="52">
        <f t="shared" si="1"/>
        <v>17050</v>
      </c>
      <c r="H45" s="50"/>
      <c r="I45" s="8"/>
      <c r="J45" s="6"/>
      <c r="K45" s="6"/>
      <c r="L45" s="16"/>
      <c r="M45" s="9"/>
    </row>
    <row r="46" spans="2:13" s="1" customFormat="1" ht="14.25" customHeight="1">
      <c r="B46" s="22" t="s">
        <v>28</v>
      </c>
      <c r="C46" s="14">
        <v>33</v>
      </c>
      <c r="D46" s="26">
        <v>26000</v>
      </c>
      <c r="E46" s="5">
        <f t="shared" si="0"/>
        <v>27300</v>
      </c>
      <c r="F46" s="6"/>
      <c r="G46" s="52">
        <f t="shared" si="1"/>
        <v>28600</v>
      </c>
      <c r="H46" s="50"/>
      <c r="I46" s="8"/>
      <c r="J46" s="6"/>
      <c r="K46" s="6"/>
      <c r="L46" s="16"/>
      <c r="M46" s="9"/>
    </row>
    <row r="47" spans="2:13" s="1" customFormat="1" ht="14.25" customHeight="1">
      <c r="B47" s="22" t="s">
        <v>23</v>
      </c>
      <c r="C47" s="14">
        <v>17</v>
      </c>
      <c r="D47" s="26">
        <v>16500</v>
      </c>
      <c r="E47" s="5">
        <f t="shared" si="0"/>
        <v>17325</v>
      </c>
      <c r="F47" s="6"/>
      <c r="G47" s="52">
        <f t="shared" si="1"/>
        <v>18150</v>
      </c>
      <c r="H47" s="50"/>
      <c r="I47" s="8"/>
      <c r="J47" s="6"/>
      <c r="K47" s="6"/>
      <c r="L47" s="16"/>
      <c r="M47" s="9"/>
    </row>
    <row r="48" spans="2:13" s="1" customFormat="1" ht="14.25" customHeight="1">
      <c r="B48" s="22" t="s">
        <v>23</v>
      </c>
      <c r="C48" s="14" t="s">
        <v>24</v>
      </c>
      <c r="D48" s="26">
        <v>16500</v>
      </c>
      <c r="E48" s="5">
        <f t="shared" si="0"/>
        <v>17325</v>
      </c>
      <c r="F48" s="6"/>
      <c r="G48" s="52">
        <f t="shared" si="1"/>
        <v>18150</v>
      </c>
      <c r="H48" s="50"/>
      <c r="I48" s="8"/>
      <c r="J48" s="6"/>
      <c r="K48" s="6"/>
      <c r="L48" s="16"/>
      <c r="M48" s="9"/>
    </row>
    <row r="49" spans="2:13" s="1" customFormat="1" ht="14.25" customHeight="1">
      <c r="B49" s="22" t="s">
        <v>34</v>
      </c>
      <c r="C49" s="14" t="s">
        <v>24</v>
      </c>
      <c r="D49" s="26">
        <v>16725</v>
      </c>
      <c r="E49" s="5">
        <f t="shared" si="0"/>
        <v>17561.25</v>
      </c>
      <c r="F49" s="6"/>
      <c r="G49" s="52">
        <f t="shared" si="1"/>
        <v>18397.5</v>
      </c>
      <c r="H49" s="50"/>
      <c r="I49" s="8"/>
      <c r="J49" s="6"/>
      <c r="K49" s="6"/>
      <c r="L49" s="16"/>
      <c r="M49" s="9"/>
    </row>
    <row r="50" spans="2:13" s="1" customFormat="1" ht="14.25" customHeight="1">
      <c r="B50" s="22" t="s">
        <v>21</v>
      </c>
      <c r="C50" s="14" t="s">
        <v>22</v>
      </c>
      <c r="D50" s="26">
        <v>32000</v>
      </c>
      <c r="E50" s="5">
        <f t="shared" si="0"/>
        <v>33600</v>
      </c>
      <c r="F50" s="6"/>
      <c r="G50" s="52">
        <f t="shared" si="1"/>
        <v>35200</v>
      </c>
      <c r="H50" s="50"/>
      <c r="I50" s="8"/>
      <c r="J50" s="6"/>
      <c r="K50" s="6"/>
      <c r="L50" s="16"/>
      <c r="M50" s="9"/>
    </row>
    <row r="51" spans="2:13" s="1" customFormat="1" ht="14.25" customHeight="1">
      <c r="B51" s="22" t="s">
        <v>35</v>
      </c>
      <c r="C51" s="14" t="s">
        <v>22</v>
      </c>
      <c r="D51" s="26">
        <v>32225</v>
      </c>
      <c r="E51" s="5">
        <f t="shared" si="0"/>
        <v>33836.25</v>
      </c>
      <c r="F51" s="6"/>
      <c r="G51" s="52">
        <f t="shared" si="1"/>
        <v>35447.5</v>
      </c>
      <c r="H51" s="50"/>
      <c r="I51" s="8"/>
      <c r="J51" s="6"/>
      <c r="K51" s="6"/>
      <c r="L51" s="16"/>
      <c r="M51" s="9"/>
    </row>
    <row r="52" spans="2:13" s="1" customFormat="1" ht="14.25" customHeight="1">
      <c r="B52" s="22" t="s">
        <v>18</v>
      </c>
      <c r="C52" s="14" t="s">
        <v>19</v>
      </c>
      <c r="D52" s="26">
        <v>37000</v>
      </c>
      <c r="E52" s="5">
        <f t="shared" si="0"/>
        <v>38850</v>
      </c>
      <c r="F52" s="6"/>
      <c r="G52" s="52">
        <f t="shared" si="1"/>
        <v>40700</v>
      </c>
      <c r="H52" s="50"/>
      <c r="I52" s="8"/>
      <c r="J52" s="6"/>
      <c r="K52" s="6"/>
      <c r="L52" s="16"/>
      <c r="M52" s="9"/>
    </row>
    <row r="53" spans="2:13" ht="14.25" customHeight="1">
      <c r="B53" s="22" t="s">
        <v>18</v>
      </c>
      <c r="C53" s="14">
        <v>61</v>
      </c>
      <c r="D53" s="26">
        <v>32000</v>
      </c>
      <c r="E53" s="5">
        <f t="shared" si="0"/>
        <v>33600</v>
      </c>
      <c r="F53" s="6"/>
      <c r="G53" s="52">
        <f t="shared" si="1"/>
        <v>35200</v>
      </c>
      <c r="H53" s="50"/>
      <c r="I53" s="8"/>
      <c r="J53" s="6"/>
      <c r="K53" s="6"/>
      <c r="L53" s="16"/>
      <c r="M53" s="9"/>
    </row>
    <row r="54" spans="2:13" s="1" customFormat="1" ht="14.25" customHeight="1">
      <c r="B54" s="22" t="s">
        <v>20</v>
      </c>
      <c r="C54" s="13">
        <v>32</v>
      </c>
      <c r="D54" s="26">
        <v>50000</v>
      </c>
      <c r="E54" s="5">
        <f t="shared" si="0"/>
        <v>52500</v>
      </c>
      <c r="F54" s="6"/>
      <c r="G54" s="52">
        <f t="shared" si="1"/>
        <v>55000</v>
      </c>
      <c r="H54" s="50"/>
      <c r="I54" s="8"/>
      <c r="J54" s="6"/>
      <c r="K54" s="43"/>
      <c r="L54" s="64"/>
      <c r="M54" s="44"/>
    </row>
    <row r="55" spans="2:13" s="1" customFormat="1" ht="14.25" customHeight="1">
      <c r="B55" s="21" t="s">
        <v>51</v>
      </c>
      <c r="C55" s="13">
        <v>231</v>
      </c>
      <c r="D55" s="26">
        <v>4500</v>
      </c>
      <c r="E55" s="5">
        <f t="shared" si="0"/>
        <v>4725</v>
      </c>
      <c r="F55" s="5">
        <f>E55+E55*0.05</f>
        <v>4961.25</v>
      </c>
      <c r="G55" s="52">
        <f t="shared" si="1"/>
        <v>4950</v>
      </c>
      <c r="H55" s="50">
        <f aca="true" t="shared" si="2" ref="H55:H80">G55+G55*0.05</f>
        <v>5197.5</v>
      </c>
      <c r="I55" s="8">
        <f>E55</f>
        <v>4725</v>
      </c>
      <c r="J55" s="6">
        <f>I55+I55*5%</f>
        <v>4961.25</v>
      </c>
      <c r="K55" s="6">
        <f>J55+J55*0.05</f>
        <v>5209.3125</v>
      </c>
      <c r="L55" s="16">
        <f>I55+I55*10%</f>
        <v>5197.5</v>
      </c>
      <c r="M55" s="9">
        <f>L55+L55*0.05</f>
        <v>5457.375</v>
      </c>
    </row>
    <row r="56" spans="2:13" s="1" customFormat="1" ht="14.25" customHeight="1">
      <c r="B56" s="21" t="s">
        <v>39</v>
      </c>
      <c r="C56" s="13">
        <v>325</v>
      </c>
      <c r="D56" s="26">
        <v>4400</v>
      </c>
      <c r="E56" s="5">
        <f t="shared" si="0"/>
        <v>4620</v>
      </c>
      <c r="F56" s="6"/>
      <c r="G56" s="52">
        <f t="shared" si="1"/>
        <v>4840</v>
      </c>
      <c r="H56" s="50">
        <f t="shared" si="2"/>
        <v>5082</v>
      </c>
      <c r="I56" s="8">
        <f aca="true" t="shared" si="3" ref="I56:I80">E56</f>
        <v>4620</v>
      </c>
      <c r="J56" s="6">
        <f aca="true" t="shared" si="4" ref="J56:J83">I56+I56*5%</f>
        <v>4851</v>
      </c>
      <c r="K56" s="6"/>
      <c r="L56" s="16">
        <f aca="true" t="shared" si="5" ref="L56:L83">I56+I56*10%</f>
        <v>5082</v>
      </c>
      <c r="M56" s="9">
        <f aca="true" t="shared" si="6" ref="M56:M78">L56+L56*0.05</f>
        <v>5336.1</v>
      </c>
    </row>
    <row r="57" spans="2:13" s="1" customFormat="1" ht="14.25" customHeight="1">
      <c r="B57" s="21" t="s">
        <v>39</v>
      </c>
      <c r="C57" s="13">
        <v>326</v>
      </c>
      <c r="D57" s="26">
        <v>3900</v>
      </c>
      <c r="E57" s="5">
        <f t="shared" si="0"/>
        <v>4095</v>
      </c>
      <c r="F57" s="6"/>
      <c r="G57" s="52">
        <f t="shared" si="1"/>
        <v>4290</v>
      </c>
      <c r="H57" s="50">
        <f t="shared" si="2"/>
        <v>4504.5</v>
      </c>
      <c r="I57" s="8">
        <f t="shared" si="3"/>
        <v>4095</v>
      </c>
      <c r="J57" s="6">
        <f t="shared" si="4"/>
        <v>4299.75</v>
      </c>
      <c r="K57" s="6"/>
      <c r="L57" s="16">
        <f t="shared" si="5"/>
        <v>4504.5</v>
      </c>
      <c r="M57" s="9">
        <f t="shared" si="6"/>
        <v>4729.725</v>
      </c>
    </row>
    <row r="58" spans="2:13" s="1" customFormat="1" ht="14.25" customHeight="1">
      <c r="B58" s="21" t="s">
        <v>39</v>
      </c>
      <c r="C58" s="13">
        <v>234</v>
      </c>
      <c r="D58" s="26">
        <v>3550</v>
      </c>
      <c r="E58" s="5">
        <f t="shared" si="0"/>
        <v>3727.5</v>
      </c>
      <c r="F58" s="6"/>
      <c r="G58" s="52">
        <f t="shared" si="1"/>
        <v>3905</v>
      </c>
      <c r="H58" s="50">
        <f t="shared" si="2"/>
        <v>4100.25</v>
      </c>
      <c r="I58" s="8">
        <f t="shared" si="3"/>
        <v>3727.5</v>
      </c>
      <c r="J58" s="6">
        <f t="shared" si="4"/>
        <v>3913.875</v>
      </c>
      <c r="K58" s="6"/>
      <c r="L58" s="16">
        <f t="shared" si="5"/>
        <v>4100.25</v>
      </c>
      <c r="M58" s="9">
        <f t="shared" si="6"/>
        <v>4305.2625</v>
      </c>
    </row>
    <row r="59" spans="2:13" s="1" customFormat="1" ht="14.25" customHeight="1">
      <c r="B59" s="21" t="s">
        <v>39</v>
      </c>
      <c r="C59" s="13">
        <v>322</v>
      </c>
      <c r="D59" s="26">
        <v>4800</v>
      </c>
      <c r="E59" s="5">
        <f t="shared" si="0"/>
        <v>5040</v>
      </c>
      <c r="F59" s="6"/>
      <c r="G59" s="52">
        <f t="shared" si="1"/>
        <v>5280</v>
      </c>
      <c r="H59" s="50">
        <f t="shared" si="2"/>
        <v>5544</v>
      </c>
      <c r="I59" s="8">
        <f t="shared" si="3"/>
        <v>5040</v>
      </c>
      <c r="J59" s="6">
        <f t="shared" si="4"/>
        <v>5292</v>
      </c>
      <c r="K59" s="6"/>
      <c r="L59" s="16">
        <f t="shared" si="5"/>
        <v>5544</v>
      </c>
      <c r="M59" s="9">
        <f t="shared" si="6"/>
        <v>5821.2</v>
      </c>
    </row>
    <row r="60" spans="2:13" s="1" customFormat="1" ht="14.25" customHeight="1">
      <c r="B60" s="21" t="s">
        <v>39</v>
      </c>
      <c r="C60" s="13">
        <v>323</v>
      </c>
      <c r="D60" s="26">
        <v>3750</v>
      </c>
      <c r="E60" s="5">
        <f t="shared" si="0"/>
        <v>3937.5</v>
      </c>
      <c r="F60" s="6"/>
      <c r="G60" s="52">
        <f t="shared" si="1"/>
        <v>4125</v>
      </c>
      <c r="H60" s="50">
        <f t="shared" si="2"/>
        <v>4331.25</v>
      </c>
      <c r="I60" s="8">
        <f t="shared" si="3"/>
        <v>3937.5</v>
      </c>
      <c r="J60" s="6">
        <f t="shared" si="4"/>
        <v>4134.375</v>
      </c>
      <c r="K60" s="6"/>
      <c r="L60" s="16">
        <f t="shared" si="5"/>
        <v>4331.25</v>
      </c>
      <c r="M60" s="9">
        <f t="shared" si="6"/>
        <v>4547.8125</v>
      </c>
    </row>
    <row r="61" spans="2:13" s="1" customFormat="1" ht="14.25" customHeight="1">
      <c r="B61" s="21" t="s">
        <v>39</v>
      </c>
      <c r="C61" s="13">
        <v>324</v>
      </c>
      <c r="D61" s="26">
        <v>3000</v>
      </c>
      <c r="E61" s="5">
        <f t="shared" si="0"/>
        <v>3150</v>
      </c>
      <c r="F61" s="6"/>
      <c r="G61" s="52">
        <f t="shared" si="1"/>
        <v>3300</v>
      </c>
      <c r="H61" s="50">
        <f t="shared" si="2"/>
        <v>3465</v>
      </c>
      <c r="I61" s="8">
        <f t="shared" si="3"/>
        <v>3150</v>
      </c>
      <c r="J61" s="6">
        <f t="shared" si="4"/>
        <v>3307.5</v>
      </c>
      <c r="K61" s="6"/>
      <c r="L61" s="16">
        <f t="shared" si="5"/>
        <v>3465</v>
      </c>
      <c r="M61" s="9">
        <f t="shared" si="6"/>
        <v>3638.25</v>
      </c>
    </row>
    <row r="62" spans="2:13" s="1" customFormat="1" ht="14.25" customHeight="1">
      <c r="B62" s="21" t="s">
        <v>1</v>
      </c>
      <c r="C62" s="13">
        <v>242</v>
      </c>
      <c r="D62" s="26">
        <v>3900</v>
      </c>
      <c r="E62" s="5">
        <f t="shared" si="0"/>
        <v>4095</v>
      </c>
      <c r="F62" s="5">
        <f t="shared" si="0"/>
        <v>4299.75</v>
      </c>
      <c r="G62" s="52">
        <f t="shared" si="1"/>
        <v>4290</v>
      </c>
      <c r="H62" s="50">
        <f t="shared" si="2"/>
        <v>4504.5</v>
      </c>
      <c r="I62" s="8">
        <f t="shared" si="3"/>
        <v>4095</v>
      </c>
      <c r="J62" s="6">
        <f t="shared" si="4"/>
        <v>4299.75</v>
      </c>
      <c r="K62" s="6">
        <f aca="true" t="shared" si="7" ref="K62:K67">J62+J62*0.05</f>
        <v>4514.7375</v>
      </c>
      <c r="L62" s="16">
        <f t="shared" si="5"/>
        <v>4504.5</v>
      </c>
      <c r="M62" s="9">
        <f t="shared" si="6"/>
        <v>4729.725</v>
      </c>
    </row>
    <row r="63" spans="2:13" s="1" customFormat="1" ht="14.25" customHeight="1">
      <c r="B63" s="21" t="s">
        <v>1</v>
      </c>
      <c r="C63" s="13">
        <v>243</v>
      </c>
      <c r="D63" s="26">
        <v>4500</v>
      </c>
      <c r="E63" s="5">
        <f t="shared" si="0"/>
        <v>4725</v>
      </c>
      <c r="F63" s="5">
        <f t="shared" si="0"/>
        <v>4961.25</v>
      </c>
      <c r="G63" s="52">
        <f t="shared" si="1"/>
        <v>4950</v>
      </c>
      <c r="H63" s="50">
        <f t="shared" si="2"/>
        <v>5197.5</v>
      </c>
      <c r="I63" s="8">
        <f t="shared" si="3"/>
        <v>4725</v>
      </c>
      <c r="J63" s="6">
        <f t="shared" si="4"/>
        <v>4961.25</v>
      </c>
      <c r="K63" s="6">
        <f t="shared" si="7"/>
        <v>5209.3125</v>
      </c>
      <c r="L63" s="16">
        <f t="shared" si="5"/>
        <v>5197.5</v>
      </c>
      <c r="M63" s="9">
        <f t="shared" si="6"/>
        <v>5457.375</v>
      </c>
    </row>
    <row r="64" spans="2:13" s="1" customFormat="1" ht="14.25" customHeight="1">
      <c r="B64" s="21" t="s">
        <v>1</v>
      </c>
      <c r="C64" s="13">
        <v>252</v>
      </c>
      <c r="D64" s="26">
        <v>4300</v>
      </c>
      <c r="E64" s="5">
        <f t="shared" si="0"/>
        <v>4515</v>
      </c>
      <c r="F64" s="5">
        <f t="shared" si="0"/>
        <v>4740.75</v>
      </c>
      <c r="G64" s="52">
        <f t="shared" si="1"/>
        <v>4730</v>
      </c>
      <c r="H64" s="50">
        <f t="shared" si="2"/>
        <v>4966.5</v>
      </c>
      <c r="I64" s="8">
        <f t="shared" si="3"/>
        <v>4515</v>
      </c>
      <c r="J64" s="6">
        <f t="shared" si="4"/>
        <v>4740.75</v>
      </c>
      <c r="K64" s="6">
        <f t="shared" si="7"/>
        <v>4977.7875</v>
      </c>
      <c r="L64" s="16">
        <f t="shared" si="5"/>
        <v>4966.5</v>
      </c>
      <c r="M64" s="9">
        <f t="shared" si="6"/>
        <v>5214.825</v>
      </c>
    </row>
    <row r="65" spans="2:13" s="1" customFormat="1" ht="14.25" customHeight="1">
      <c r="B65" s="21" t="s">
        <v>1</v>
      </c>
      <c r="C65" s="13">
        <v>253</v>
      </c>
      <c r="D65" s="26">
        <v>5200</v>
      </c>
      <c r="E65" s="5">
        <f t="shared" si="0"/>
        <v>5460</v>
      </c>
      <c r="F65" s="5">
        <f t="shared" si="0"/>
        <v>5733</v>
      </c>
      <c r="G65" s="52">
        <f t="shared" si="1"/>
        <v>5720</v>
      </c>
      <c r="H65" s="50">
        <f t="shared" si="2"/>
        <v>6006</v>
      </c>
      <c r="I65" s="8">
        <f t="shared" si="3"/>
        <v>5460</v>
      </c>
      <c r="J65" s="6">
        <f t="shared" si="4"/>
        <v>5733</v>
      </c>
      <c r="K65" s="6">
        <f t="shared" si="7"/>
        <v>6019.65</v>
      </c>
      <c r="L65" s="16">
        <f t="shared" si="5"/>
        <v>6006</v>
      </c>
      <c r="M65" s="9">
        <f t="shared" si="6"/>
        <v>6306.3</v>
      </c>
    </row>
    <row r="66" spans="2:13" s="1" customFormat="1" ht="14.25" customHeight="1">
      <c r="B66" s="21" t="s">
        <v>1</v>
      </c>
      <c r="C66" s="13">
        <v>250</v>
      </c>
      <c r="D66" s="26">
        <v>4050</v>
      </c>
      <c r="E66" s="5">
        <f t="shared" si="0"/>
        <v>4252.5</v>
      </c>
      <c r="F66" s="5">
        <f t="shared" si="0"/>
        <v>4465.125</v>
      </c>
      <c r="G66" s="52">
        <f t="shared" si="1"/>
        <v>4455</v>
      </c>
      <c r="H66" s="50">
        <f t="shared" si="2"/>
        <v>4677.75</v>
      </c>
      <c r="I66" s="8">
        <f t="shared" si="3"/>
        <v>4252.5</v>
      </c>
      <c r="J66" s="6">
        <f t="shared" si="4"/>
        <v>4465.125</v>
      </c>
      <c r="K66" s="6">
        <f t="shared" si="7"/>
        <v>4688.38125</v>
      </c>
      <c r="L66" s="16">
        <f t="shared" si="5"/>
        <v>4677.75</v>
      </c>
      <c r="M66" s="9">
        <f t="shared" si="6"/>
        <v>4911.6375</v>
      </c>
    </row>
    <row r="67" spans="2:13" s="1" customFormat="1" ht="14.25" customHeight="1">
      <c r="B67" s="21" t="s">
        <v>1</v>
      </c>
      <c r="C67" s="13">
        <v>251</v>
      </c>
      <c r="D67" s="26">
        <v>4900</v>
      </c>
      <c r="E67" s="5">
        <f t="shared" si="0"/>
        <v>5145</v>
      </c>
      <c r="F67" s="5">
        <f t="shared" si="0"/>
        <v>5402.25</v>
      </c>
      <c r="G67" s="52">
        <f t="shared" si="1"/>
        <v>5390</v>
      </c>
      <c r="H67" s="50">
        <f t="shared" si="2"/>
        <v>5659.5</v>
      </c>
      <c r="I67" s="8">
        <f t="shared" si="3"/>
        <v>5145</v>
      </c>
      <c r="J67" s="6">
        <f t="shared" si="4"/>
        <v>5402.25</v>
      </c>
      <c r="K67" s="6">
        <f t="shared" si="7"/>
        <v>5672.3625</v>
      </c>
      <c r="L67" s="16">
        <f t="shared" si="5"/>
        <v>5659.5</v>
      </c>
      <c r="M67" s="9">
        <f t="shared" si="6"/>
        <v>5942.475</v>
      </c>
    </row>
    <row r="68" spans="2:13" s="1" customFormat="1" ht="14.25" customHeight="1">
      <c r="B68" s="21" t="s">
        <v>59</v>
      </c>
      <c r="C68" s="13">
        <v>255</v>
      </c>
      <c r="D68" s="26">
        <v>4250</v>
      </c>
      <c r="E68" s="5">
        <f t="shared" si="0"/>
        <v>4462.5</v>
      </c>
      <c r="F68" s="6"/>
      <c r="G68" s="52">
        <f t="shared" si="1"/>
        <v>4675</v>
      </c>
      <c r="H68" s="50">
        <f t="shared" si="2"/>
        <v>4908.75</v>
      </c>
      <c r="I68" s="8">
        <f t="shared" si="3"/>
        <v>4462.5</v>
      </c>
      <c r="J68" s="6">
        <f t="shared" si="4"/>
        <v>4685.625</v>
      </c>
      <c r="K68" s="6"/>
      <c r="L68" s="16">
        <f t="shared" si="5"/>
        <v>4908.75</v>
      </c>
      <c r="M68" s="9">
        <f t="shared" si="6"/>
        <v>5154.1875</v>
      </c>
    </row>
    <row r="69" spans="2:13" s="1" customFormat="1" ht="14.25" customHeight="1">
      <c r="B69" s="21" t="s">
        <v>2</v>
      </c>
      <c r="C69" s="13">
        <v>240</v>
      </c>
      <c r="D69" s="26">
        <v>1500</v>
      </c>
      <c r="E69" s="5">
        <f t="shared" si="0"/>
        <v>1575</v>
      </c>
      <c r="F69" s="6"/>
      <c r="G69" s="52">
        <f t="shared" si="1"/>
        <v>1650</v>
      </c>
      <c r="H69" s="50">
        <f t="shared" si="2"/>
        <v>1732.5</v>
      </c>
      <c r="I69" s="8">
        <f t="shared" si="3"/>
        <v>1575</v>
      </c>
      <c r="J69" s="6">
        <f t="shared" si="4"/>
        <v>1653.75</v>
      </c>
      <c r="K69" s="6"/>
      <c r="L69" s="16">
        <f t="shared" si="5"/>
        <v>1732.5</v>
      </c>
      <c r="M69" s="9">
        <f t="shared" si="6"/>
        <v>1819.125</v>
      </c>
    </row>
    <row r="70" spans="2:13" s="1" customFormat="1" ht="14.25" customHeight="1">
      <c r="B70" s="22" t="s">
        <v>53</v>
      </c>
      <c r="C70" s="14">
        <v>509</v>
      </c>
      <c r="D70" s="26">
        <v>11500</v>
      </c>
      <c r="E70" s="5">
        <f t="shared" si="0"/>
        <v>12075</v>
      </c>
      <c r="F70" s="6"/>
      <c r="G70" s="52">
        <f t="shared" si="1"/>
        <v>12650</v>
      </c>
      <c r="H70" s="50">
        <f t="shared" si="2"/>
        <v>13282.5</v>
      </c>
      <c r="I70" s="8">
        <f t="shared" si="3"/>
        <v>12075</v>
      </c>
      <c r="J70" s="6">
        <f t="shared" si="4"/>
        <v>12678.75</v>
      </c>
      <c r="K70" s="6"/>
      <c r="L70" s="16">
        <f t="shared" si="5"/>
        <v>13282.5</v>
      </c>
      <c r="M70" s="9">
        <f t="shared" si="6"/>
        <v>13946.625</v>
      </c>
    </row>
    <row r="71" spans="2:13" s="1" customFormat="1" ht="14.25" customHeight="1">
      <c r="B71" s="22" t="s">
        <v>52</v>
      </c>
      <c r="C71" s="14" t="s">
        <v>10</v>
      </c>
      <c r="D71" s="26">
        <v>13000</v>
      </c>
      <c r="E71" s="5">
        <f t="shared" si="0"/>
        <v>13650</v>
      </c>
      <c r="F71" s="6"/>
      <c r="G71" s="52">
        <f t="shared" si="1"/>
        <v>14300</v>
      </c>
      <c r="H71" s="50">
        <f t="shared" si="2"/>
        <v>15015</v>
      </c>
      <c r="I71" s="8">
        <f t="shared" si="3"/>
        <v>13650</v>
      </c>
      <c r="J71" s="6">
        <f t="shared" si="4"/>
        <v>14332.5</v>
      </c>
      <c r="K71" s="6"/>
      <c r="L71" s="16">
        <f t="shared" si="5"/>
        <v>15015</v>
      </c>
      <c r="M71" s="9">
        <f t="shared" si="6"/>
        <v>15765.75</v>
      </c>
    </row>
    <row r="72" spans="2:13" s="1" customFormat="1" ht="14.25" customHeight="1">
      <c r="B72" s="22" t="s">
        <v>54</v>
      </c>
      <c r="C72" s="14" t="s">
        <v>11</v>
      </c>
      <c r="D72" s="26">
        <v>8500</v>
      </c>
      <c r="E72" s="5">
        <f t="shared" si="0"/>
        <v>8925</v>
      </c>
      <c r="F72" s="6"/>
      <c r="G72" s="52">
        <f t="shared" si="1"/>
        <v>9350</v>
      </c>
      <c r="H72" s="50">
        <f t="shared" si="2"/>
        <v>9817.5</v>
      </c>
      <c r="I72" s="8">
        <f t="shared" si="3"/>
        <v>8925</v>
      </c>
      <c r="J72" s="6">
        <f t="shared" si="4"/>
        <v>9371.25</v>
      </c>
      <c r="K72" s="6"/>
      <c r="L72" s="16">
        <f t="shared" si="5"/>
        <v>9817.5</v>
      </c>
      <c r="M72" s="9">
        <f t="shared" si="6"/>
        <v>10308.375</v>
      </c>
    </row>
    <row r="73" spans="2:13" s="1" customFormat="1" ht="14.25" customHeight="1">
      <c r="B73" s="22" t="s">
        <v>52</v>
      </c>
      <c r="C73" s="14" t="s">
        <v>8</v>
      </c>
      <c r="D73" s="26">
        <v>11000</v>
      </c>
      <c r="E73" s="5">
        <f t="shared" si="0"/>
        <v>11550</v>
      </c>
      <c r="F73" s="5">
        <f t="shared" si="0"/>
        <v>12127.5</v>
      </c>
      <c r="G73" s="52">
        <f t="shared" si="1"/>
        <v>12100</v>
      </c>
      <c r="H73" s="50">
        <f t="shared" si="2"/>
        <v>12705</v>
      </c>
      <c r="I73" s="8">
        <f t="shared" si="3"/>
        <v>11550</v>
      </c>
      <c r="J73" s="6">
        <f t="shared" si="4"/>
        <v>12127.5</v>
      </c>
      <c r="K73" s="6">
        <f aca="true" t="shared" si="8" ref="K73:K78">J73+J73*0.05</f>
        <v>12733.875</v>
      </c>
      <c r="L73" s="16">
        <f t="shared" si="5"/>
        <v>12705</v>
      </c>
      <c r="M73" s="9">
        <f t="shared" si="6"/>
        <v>13340.25</v>
      </c>
    </row>
    <row r="74" spans="2:13" s="1" customFormat="1" ht="14.25" customHeight="1">
      <c r="B74" s="22" t="s">
        <v>55</v>
      </c>
      <c r="C74" s="14" t="s">
        <v>9</v>
      </c>
      <c r="D74" s="26">
        <v>6500</v>
      </c>
      <c r="E74" s="5">
        <f t="shared" si="0"/>
        <v>6825</v>
      </c>
      <c r="F74" s="5">
        <f t="shared" si="0"/>
        <v>7166.25</v>
      </c>
      <c r="G74" s="52">
        <f t="shared" si="1"/>
        <v>7150</v>
      </c>
      <c r="H74" s="50">
        <f t="shared" si="2"/>
        <v>7507.5</v>
      </c>
      <c r="I74" s="8">
        <f t="shared" si="3"/>
        <v>6825</v>
      </c>
      <c r="J74" s="6">
        <f t="shared" si="4"/>
        <v>7166.25</v>
      </c>
      <c r="K74" s="6">
        <f t="shared" si="8"/>
        <v>7524.5625</v>
      </c>
      <c r="L74" s="16">
        <f t="shared" si="5"/>
        <v>7507.5</v>
      </c>
      <c r="M74" s="9">
        <f t="shared" si="6"/>
        <v>7882.875</v>
      </c>
    </row>
    <row r="75" spans="2:13" s="1" customFormat="1" ht="14.25" customHeight="1">
      <c r="B75" s="22" t="s">
        <v>52</v>
      </c>
      <c r="C75" s="14" t="s">
        <v>12</v>
      </c>
      <c r="D75" s="26">
        <v>11000</v>
      </c>
      <c r="E75" s="5">
        <f t="shared" si="0"/>
        <v>11550</v>
      </c>
      <c r="F75" s="5">
        <f t="shared" si="0"/>
        <v>12127.5</v>
      </c>
      <c r="G75" s="52">
        <f t="shared" si="1"/>
        <v>12100</v>
      </c>
      <c r="H75" s="50">
        <f t="shared" si="2"/>
        <v>12705</v>
      </c>
      <c r="I75" s="8">
        <f t="shared" si="3"/>
        <v>11550</v>
      </c>
      <c r="J75" s="6">
        <f t="shared" si="4"/>
        <v>12127.5</v>
      </c>
      <c r="K75" s="6">
        <f t="shared" si="8"/>
        <v>12733.875</v>
      </c>
      <c r="L75" s="16">
        <f t="shared" si="5"/>
        <v>12705</v>
      </c>
      <c r="M75" s="9">
        <f t="shared" si="6"/>
        <v>13340.25</v>
      </c>
    </row>
    <row r="76" spans="2:13" s="1" customFormat="1" ht="14.25" customHeight="1">
      <c r="B76" s="22" t="s">
        <v>54</v>
      </c>
      <c r="C76" s="14" t="s">
        <v>13</v>
      </c>
      <c r="D76" s="26">
        <v>6500</v>
      </c>
      <c r="E76" s="5">
        <f t="shared" si="0"/>
        <v>6825</v>
      </c>
      <c r="F76" s="5">
        <f t="shared" si="0"/>
        <v>7166.25</v>
      </c>
      <c r="G76" s="52">
        <f t="shared" si="1"/>
        <v>7150</v>
      </c>
      <c r="H76" s="50">
        <f t="shared" si="2"/>
        <v>7507.5</v>
      </c>
      <c r="I76" s="8">
        <f t="shared" si="3"/>
        <v>6825</v>
      </c>
      <c r="J76" s="6">
        <f t="shared" si="4"/>
        <v>7166.25</v>
      </c>
      <c r="K76" s="6">
        <f t="shared" si="8"/>
        <v>7524.5625</v>
      </c>
      <c r="L76" s="16">
        <f t="shared" si="5"/>
        <v>7507.5</v>
      </c>
      <c r="M76" s="9">
        <f t="shared" si="6"/>
        <v>7882.875</v>
      </c>
    </row>
    <row r="77" spans="2:13" s="1" customFormat="1" ht="14.25" customHeight="1">
      <c r="B77" s="22" t="s">
        <v>52</v>
      </c>
      <c r="C77" s="14" t="s">
        <v>14</v>
      </c>
      <c r="D77" s="26">
        <v>11000</v>
      </c>
      <c r="E77" s="5">
        <f t="shared" si="0"/>
        <v>11550</v>
      </c>
      <c r="F77" s="5">
        <f t="shared" si="0"/>
        <v>12127.5</v>
      </c>
      <c r="G77" s="52">
        <f t="shared" si="1"/>
        <v>12100</v>
      </c>
      <c r="H77" s="50">
        <f t="shared" si="2"/>
        <v>12705</v>
      </c>
      <c r="I77" s="8">
        <f t="shared" si="3"/>
        <v>11550</v>
      </c>
      <c r="J77" s="6">
        <f t="shared" si="4"/>
        <v>12127.5</v>
      </c>
      <c r="K77" s="6">
        <f t="shared" si="8"/>
        <v>12733.875</v>
      </c>
      <c r="L77" s="16">
        <f t="shared" si="5"/>
        <v>12705</v>
      </c>
      <c r="M77" s="9">
        <f t="shared" si="6"/>
        <v>13340.25</v>
      </c>
    </row>
    <row r="78" spans="2:13" s="1" customFormat="1" ht="14.25" customHeight="1">
      <c r="B78" s="22" t="s">
        <v>54</v>
      </c>
      <c r="C78" s="14" t="s">
        <v>15</v>
      </c>
      <c r="D78" s="26">
        <v>6500</v>
      </c>
      <c r="E78" s="5">
        <f t="shared" si="0"/>
        <v>6825</v>
      </c>
      <c r="F78" s="5">
        <f t="shared" si="0"/>
        <v>7166.25</v>
      </c>
      <c r="G78" s="52">
        <f t="shared" si="1"/>
        <v>7150</v>
      </c>
      <c r="H78" s="50">
        <f t="shared" si="2"/>
        <v>7507.5</v>
      </c>
      <c r="I78" s="8">
        <f t="shared" si="3"/>
        <v>6825</v>
      </c>
      <c r="J78" s="6">
        <f t="shared" si="4"/>
        <v>7166.25</v>
      </c>
      <c r="K78" s="6">
        <f t="shared" si="8"/>
        <v>7524.5625</v>
      </c>
      <c r="L78" s="16">
        <f t="shared" si="5"/>
        <v>7507.5</v>
      </c>
      <c r="M78" s="9">
        <f t="shared" si="6"/>
        <v>7882.875</v>
      </c>
    </row>
    <row r="79" spans="2:13" s="1" customFormat="1" ht="14.25" customHeight="1">
      <c r="B79" s="22" t="s">
        <v>52</v>
      </c>
      <c r="C79" s="14" t="s">
        <v>16</v>
      </c>
      <c r="D79" s="26">
        <v>17000</v>
      </c>
      <c r="E79" s="5">
        <f t="shared" si="0"/>
        <v>17850</v>
      </c>
      <c r="F79" s="5">
        <f t="shared" si="0"/>
        <v>18742.5</v>
      </c>
      <c r="G79" s="52">
        <f t="shared" si="1"/>
        <v>18700</v>
      </c>
      <c r="H79" s="50">
        <f t="shared" si="2"/>
        <v>19635</v>
      </c>
      <c r="I79" s="8">
        <f t="shared" si="3"/>
        <v>17850</v>
      </c>
      <c r="J79" s="6">
        <f t="shared" si="4"/>
        <v>18742.5</v>
      </c>
      <c r="K79" s="6"/>
      <c r="L79" s="16">
        <f t="shared" si="5"/>
        <v>19635</v>
      </c>
      <c r="M79" s="9">
        <f>L79+L79*0.05</f>
        <v>20616.75</v>
      </c>
    </row>
    <row r="80" spans="2:13" ht="14.25" customHeight="1">
      <c r="B80" s="24" t="s">
        <v>54</v>
      </c>
      <c r="C80" s="14" t="s">
        <v>17</v>
      </c>
      <c r="D80" s="26">
        <v>10000</v>
      </c>
      <c r="E80" s="5">
        <f t="shared" si="0"/>
        <v>10500</v>
      </c>
      <c r="F80" s="5">
        <f t="shared" si="0"/>
        <v>11025</v>
      </c>
      <c r="G80" s="52">
        <f t="shared" si="1"/>
        <v>11000</v>
      </c>
      <c r="H80" s="50">
        <f t="shared" si="2"/>
        <v>11550</v>
      </c>
      <c r="I80" s="8">
        <f t="shared" si="3"/>
        <v>10500</v>
      </c>
      <c r="J80" s="6">
        <f t="shared" si="4"/>
        <v>11025</v>
      </c>
      <c r="K80" s="6"/>
      <c r="L80" s="16">
        <f t="shared" si="5"/>
        <v>11550</v>
      </c>
      <c r="M80" s="9">
        <f>L80+L80*0.05</f>
        <v>12127.5</v>
      </c>
    </row>
    <row r="81" spans="2:13" ht="14.25" customHeight="1">
      <c r="B81" s="24" t="s">
        <v>60</v>
      </c>
      <c r="C81" s="14"/>
      <c r="D81" s="26">
        <v>2200</v>
      </c>
      <c r="E81" s="5">
        <f>D81+D81*0.05</f>
        <v>2310</v>
      </c>
      <c r="F81" s="6"/>
      <c r="G81" s="52">
        <f>D81+D81*0.1</f>
        <v>2420</v>
      </c>
      <c r="H81" s="50"/>
      <c r="I81" s="8">
        <v>2310</v>
      </c>
      <c r="J81" s="6">
        <f t="shared" si="4"/>
        <v>2425.5</v>
      </c>
      <c r="K81" s="6"/>
      <c r="L81" s="16">
        <f t="shared" si="5"/>
        <v>2541</v>
      </c>
      <c r="M81" s="9"/>
    </row>
    <row r="82" spans="2:13" ht="14.25" customHeight="1">
      <c r="B82" s="24" t="s">
        <v>61</v>
      </c>
      <c r="C82" s="14"/>
      <c r="D82" s="8">
        <v>3000</v>
      </c>
      <c r="E82" s="5">
        <f>D82+D82*0.05</f>
        <v>3150</v>
      </c>
      <c r="F82" s="6"/>
      <c r="G82" s="52">
        <f>D82+D82*0.1</f>
        <v>3300</v>
      </c>
      <c r="H82" s="50"/>
      <c r="I82" s="8">
        <v>3150</v>
      </c>
      <c r="J82" s="6">
        <f t="shared" si="4"/>
        <v>3307.5</v>
      </c>
      <c r="K82" s="6"/>
      <c r="L82" s="16">
        <f t="shared" si="5"/>
        <v>3465</v>
      </c>
      <c r="M82" s="9"/>
    </row>
    <row r="83" spans="2:13" ht="14.25" customHeight="1" thickBot="1">
      <c r="B83" s="34" t="s">
        <v>62</v>
      </c>
      <c r="C83" s="15"/>
      <c r="D83" s="10">
        <v>3250</v>
      </c>
      <c r="E83" s="11">
        <f>D83+D83*0.05</f>
        <v>3412.5</v>
      </c>
      <c r="F83" s="11"/>
      <c r="G83" s="61">
        <f>D83+D83*0.1</f>
        <v>3575</v>
      </c>
      <c r="H83" s="62"/>
      <c r="I83" s="10">
        <v>3413</v>
      </c>
      <c r="J83" s="11">
        <f t="shared" si="4"/>
        <v>3583.65</v>
      </c>
      <c r="K83" s="11"/>
      <c r="L83" s="65">
        <f t="shared" si="5"/>
        <v>3754.3</v>
      </c>
      <c r="M83" s="12"/>
    </row>
    <row r="84" spans="2:5" ht="14.25" customHeight="1">
      <c r="B84" s="18" t="s">
        <v>96</v>
      </c>
      <c r="C84" s="31"/>
      <c r="E84" s="18" t="s">
        <v>56</v>
      </c>
    </row>
    <row r="85" spans="2:5" ht="14.25" customHeight="1">
      <c r="B85" s="18" t="s">
        <v>97</v>
      </c>
      <c r="C85" s="31"/>
      <c r="E85" s="18" t="s">
        <v>57</v>
      </c>
    </row>
    <row r="86" ht="14.25" customHeight="1">
      <c r="C86" s="31"/>
    </row>
    <row r="87" ht="14.25" customHeight="1">
      <c r="C87" s="31"/>
    </row>
  </sheetData>
  <sheetProtection/>
  <mergeCells count="11">
    <mergeCell ref="B13:B15"/>
    <mergeCell ref="C13:C15"/>
    <mergeCell ref="D13:H13"/>
    <mergeCell ref="I13:M13"/>
    <mergeCell ref="B9:L9"/>
    <mergeCell ref="D12:M12"/>
    <mergeCell ref="D6:L6"/>
    <mergeCell ref="D2:L2"/>
    <mergeCell ref="D3:L3"/>
    <mergeCell ref="C4:L4"/>
    <mergeCell ref="C5:L5"/>
  </mergeCells>
  <printOptions/>
  <pageMargins left="0.2362204724409449" right="0.2362204724409449" top="0.15748031496062992" bottom="0.7480314960629921" header="0.11811023622047245" footer="0.3149606299212598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Two</cp:lastModifiedBy>
  <cp:lastPrinted>2010-09-01T10:56:35Z</cp:lastPrinted>
  <dcterms:created xsi:type="dcterms:W3CDTF">2006-07-13T07:26:59Z</dcterms:created>
  <dcterms:modified xsi:type="dcterms:W3CDTF">2010-09-01T10:57:08Z</dcterms:modified>
  <cp:category/>
  <cp:version/>
  <cp:contentType/>
  <cp:contentStatus/>
</cp:coreProperties>
</file>